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6_阿南庁舎\共有\04_水利班\26_農業水利施設保全対策事業（長寿命化）那賀川南岸３期地区_○\R8年度\03_工事\Ｒ８阿耕　長寿命化　那賀川南岸３期　柳島用水３－３工事（着指）（企育）\00_当初\PPI\"/>
    </mc:Choice>
  </mc:AlternateContent>
  <xr:revisionPtr revIDLastSave="0" documentId="13_ncr:1_{89BE2905-91D6-48A3-A9D4-C7113506E9BB}" xr6:coauthVersionLast="47" xr6:coauthVersionMax="47" xr10:uidLastSave="{00000000-0000-0000-0000-000000000000}"/>
  <bookViews>
    <workbookView xWindow="-23148" yWindow="-36" windowWidth="23256" windowHeight="12456" tabRatio="818" xr2:uid="{00000000-000D-0000-FFFF-FFFF00000000}"/>
  </bookViews>
  <sheets>
    <sheet name="工事費内訳書" sheetId="59" r:id="rId1"/>
  </sheets>
  <definedNames>
    <definedName name="_xlnm.Print_Area" localSheetId="0">工事費内訳書!$A$1:$G$121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工事費内訳書!$G$121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工事費内訳書!$I$121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8" i="59" l="1"/>
  <c r="G117" i="59" s="1"/>
  <c r="G116" i="59" s="1"/>
  <c r="G111" i="59"/>
  <c r="G108" i="59"/>
  <c r="G106" i="59"/>
  <c r="G102" i="59"/>
  <c r="G101" i="59"/>
  <c r="G100" i="59"/>
  <c r="G95" i="59"/>
  <c r="G90" i="59"/>
  <c r="G88" i="59"/>
  <c r="G83" i="59"/>
  <c r="G80" i="59"/>
  <c r="G76" i="59"/>
  <c r="G71" i="59"/>
  <c r="G70" i="59" s="1"/>
  <c r="G63" i="59"/>
  <c r="G55" i="59"/>
  <c r="G46" i="59"/>
  <c r="G35" i="59"/>
  <c r="G34" i="59" s="1"/>
  <c r="G31" i="59"/>
  <c r="G28" i="59"/>
  <c r="G17" i="59"/>
  <c r="G45" i="59" l="1"/>
  <c r="G79" i="59"/>
  <c r="G105" i="59"/>
  <c r="G104" i="59" s="1"/>
  <c r="G98" i="59" s="1"/>
  <c r="G97" i="59" s="1"/>
  <c r="G16" i="59"/>
  <c r="G87" i="59"/>
  <c r="G86" i="59" s="1"/>
  <c r="G15" i="59" l="1"/>
  <c r="G12" i="59"/>
  <c r="G10" i="59" s="1"/>
  <c r="G120" i="59" s="1"/>
  <c r="G121" i="59" s="1"/>
</calcChain>
</file>

<file path=xl/sharedStrings.xml><?xml version="1.0" encoding="utf-8"?>
<sst xmlns="http://schemas.openxmlformats.org/spreadsheetml/2006/main" count="237" uniqueCount="119">
  <si>
    <t>住　　　　所</t>
  </si>
  <si>
    <t>商号又は名称</t>
  </si>
  <si>
    <t>代 表 者 名</t>
  </si>
  <si>
    <t>工事費内訳書</t>
  </si>
  <si>
    <t>工 事 名</t>
  </si>
  <si>
    <t>Ｒ８阿耕　長寿命化　那賀川南岸３期　柳島用水３－３工事（企育）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</si>
  <si>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</si>
  <si>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</si>
  <si>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</si>
  <si>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</si>
  <si>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</si>
  <si>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</si>
  <si>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</si>
  <si>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</si>
  <si>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直接工事費（仮設工を除く）
_x000D_</t>
  </si>
  <si>
    <t>土工
_x000D_</t>
  </si>
  <si>
    <t>掘削工
_x000D_</t>
  </si>
  <si>
    <t>床掘
_x000D_</t>
  </si>
  <si>
    <t>m3</t>
  </si>
  <si>
    <t>掘削
_x000D_</t>
  </si>
  <si>
    <t>表土撤去
_x000D_t=200</t>
  </si>
  <si>
    <t>埋戻し
_x000D_構造物周辺</t>
  </si>
  <si>
    <t>埋戻し
_x000D_B&lt;1.0m</t>
  </si>
  <si>
    <t>表土復旧
_x000D_t=200</t>
  </si>
  <si>
    <t>盛土
_x000D_B&lt;1.0m</t>
  </si>
  <si>
    <t>法面荒仕上げ
_x000D_</t>
  </si>
  <si>
    <t>㎡</t>
  </si>
  <si>
    <t>盛土法面仕上げ
_x000D_</t>
  </si>
  <si>
    <t>耕起
_x000D_表土復旧箇所</t>
  </si>
  <si>
    <t>不足土搬入
_x000D_</t>
  </si>
  <si>
    <t>土砂運搬
_x000D_</t>
  </si>
  <si>
    <t>購入土
_x000D_</t>
  </si>
  <si>
    <t>残土処理工
_x000D_</t>
  </si>
  <si>
    <t>土砂等運搬
_x000D_</t>
  </si>
  <si>
    <t>残土処分
_x000D_土砂</t>
  </si>
  <si>
    <t>構造物撤去工
_x000D_</t>
  </si>
  <si>
    <t>構造物取壊し工
_x000D_</t>
  </si>
  <si>
    <t>コンクリート取壊し
_x000D_鉄筋</t>
  </si>
  <si>
    <t>コンクリート取壊し
_x000D_無筋</t>
  </si>
  <si>
    <t>舗装版切断工
_x000D_アスファルト,t=40</t>
  </si>
  <si>
    <t>ｍ</t>
  </si>
  <si>
    <t>舗装版切断工
_x000D_コンクリート,t=100</t>
  </si>
  <si>
    <t>舗装版破砕工
_x000D_コンクリート,t=100</t>
  </si>
  <si>
    <t>殻運搬・処分
_x000D_鉄筋コンクリート</t>
  </si>
  <si>
    <t>殻運搬・処分
_x000D_無筋コンクリート</t>
  </si>
  <si>
    <t>殻運搬・処分
_x000D_アスファルト</t>
  </si>
  <si>
    <t>汚泥運搬・処分
_x000D_</t>
  </si>
  <si>
    <t>現場打ち開渠工
_x000D_</t>
  </si>
  <si>
    <t>現場打ち開渠工
_x000D_３－１号水路</t>
  </si>
  <si>
    <t>基礎砕石
_x000D_RC-40,t=150</t>
  </si>
  <si>
    <t>均しコンクリート
_x000D_σck≧18N/mm2</t>
  </si>
  <si>
    <t>型枠
_x000D_均しコンクリート</t>
  </si>
  <si>
    <t>コンクリート
_x000D_σck≧21N/mm2</t>
  </si>
  <si>
    <t>型枠
_x000D_鉄筋構造物</t>
  </si>
  <si>
    <t>鉄筋
_x000D_SD295,D13</t>
  </si>
  <si>
    <t>ton</t>
  </si>
  <si>
    <t>目地板
_x000D_ゴム発泡体,t=10mm</t>
  </si>
  <si>
    <t>止水板
_x000D_CF,150*5</t>
  </si>
  <si>
    <t>現場打ち開渠工
_x000D_すり付け水路工</t>
  </si>
  <si>
    <t>自由勾配側溝
_x000D_</t>
  </si>
  <si>
    <t>自由勾配側溝(材料費)
_x000D_</t>
  </si>
  <si>
    <t>自由勾配側溝(設置費)
_x000D_</t>
  </si>
  <si>
    <t>基礎砕石(材料費)
_x000D_RC-40</t>
  </si>
  <si>
    <t>基礎コンクリート(材料費)
_x000D_18N/mm2</t>
  </si>
  <si>
    <t>インバートコンクリート(材料費)
_x000D_18N/mm2</t>
  </si>
  <si>
    <t>漏水防止シート(材料費)
_x000D_改質アスファルトルーフィングシート</t>
  </si>
  <si>
    <t>付帯工
_x000D_</t>
  </si>
  <si>
    <t>１号見切壁
_x000D_</t>
  </si>
  <si>
    <t>基礎砕石
_x000D_RC-40,t=100</t>
  </si>
  <si>
    <t>コンクリート
_x000D_σck≧18N/mm2</t>
  </si>
  <si>
    <t>型枠
_x000D_小型構造物</t>
  </si>
  <si>
    <t>差し筋
_x000D_SD295,D13</t>
  </si>
  <si>
    <t>平張コンクリート
_x000D_</t>
  </si>
  <si>
    <t>舗装工
_x000D_</t>
  </si>
  <si>
    <t>アスファルト舗装
_x000D_</t>
  </si>
  <si>
    <t>表層
_x000D_再生密粒度アスコン(13),t=40</t>
  </si>
  <si>
    <t>路盤材
_x000D_RC-40,t=100</t>
  </si>
  <si>
    <t>コンクリート舗装
_x000D_</t>
  </si>
  <si>
    <t>コンクリート舗装
_x000D_t=100</t>
  </si>
  <si>
    <t>直接工事費（仮設工）
_x000D_</t>
  </si>
  <si>
    <t>仮設工
_x000D_</t>
  </si>
  <si>
    <t>排水処理工
_x000D_</t>
  </si>
  <si>
    <t>排水ポンプ(仮設)
_x000D_作業時排水</t>
  </si>
  <si>
    <t>箇所</t>
  </si>
  <si>
    <t>仮設道路工
_x000D_</t>
  </si>
  <si>
    <t>土木シート
_x000D_</t>
  </si>
  <si>
    <t>敷鉄板
_x000D_設置～賃料～撤去</t>
  </si>
  <si>
    <t>耕地復旧
_x000D_敷鉄板撤去箇所</t>
  </si>
  <si>
    <t>廃プラ処分
_x000D_土木シート</t>
  </si>
  <si>
    <t>安全費
_x000D_</t>
  </si>
  <si>
    <t>交通誘導警備員
_x000D_</t>
  </si>
  <si>
    <t>人</t>
  </si>
  <si>
    <t>間接工事費
_x000D_</t>
  </si>
  <si>
    <t>共通仮設費
_x000D_</t>
  </si>
  <si>
    <t>共通仮設費（率計上分）
_x000D_</t>
  </si>
  <si>
    <t>運搬費
_x000D_</t>
  </si>
  <si>
    <t>仮設材輸送費
_x000D_</t>
  </si>
  <si>
    <t>準備費
_x000D_</t>
  </si>
  <si>
    <t>伐開
_x000D_</t>
  </si>
  <si>
    <t>伐木・除草
_x000D_</t>
  </si>
  <si>
    <t>刈払工
_x000D_</t>
  </si>
  <si>
    <t>ha</t>
  </si>
  <si>
    <t>運搬・処分
_x000D_伐木・除草</t>
  </si>
  <si>
    <t>運搬・処分
_x000D_草</t>
  </si>
  <si>
    <t>運搬・処分
_x000D_伐木</t>
  </si>
  <si>
    <t>現場管理費
_x000D_</t>
  </si>
  <si>
    <t>現場管理費（率計上）
_x000D_</t>
  </si>
  <si>
    <t>一般管理費等
_x000D_</t>
  </si>
  <si>
    <t>一括計上価格
_x000D_</t>
  </si>
  <si>
    <t>土壌分析試験費
_x000D_</t>
  </si>
  <si>
    <t>工事価格
_x000D_</t>
  </si>
  <si>
    <t>入札書記載金額(税抜き)</t>
  </si>
  <si>
    <t>－</t>
  </si>
  <si>
    <t>（うち安全衛生経費）</t>
    <phoneticPr fontId="8"/>
  </si>
  <si>
    <t xml:space="preserve">直接工事費
</t>
    <phoneticPr fontId="7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</si>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</sst>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177" fontId="10" fillId="0" borderId="0" xfId="1" applyNumberFormat="1" applyFont="1" applyAlignment="1">
      <alignment horizontal="center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23"/>
  <sheetViews>
    <sheetView showGridLines="0" tabSelected="1" zoomScaleNormal="100" zoomScaleSheetLayoutView="100" workbookViewId="0">
      <selection activeCell="F107" sqref="F107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6"/>
      <c r="G3" s="36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6"/>
      <c r="G4" s="36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6"/>
      <c r="G5" s="36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7" t="s">
        <v>3</v>
      </c>
      <c r="B7" s="37"/>
      <c r="C7" s="37"/>
      <c r="D7" s="37"/>
      <c r="E7" s="37"/>
      <c r="F7" s="37"/>
      <c r="G7" s="37"/>
      <c r="H7" s="1"/>
      <c r="I7" s="1"/>
      <c r="J7" s="1"/>
    </row>
    <row r="8" spans="1:10" ht="11.25" customHeight="1" x14ac:dyDescent="0.15">
      <c r="A8" s="3" t="s">
        <v>4</v>
      </c>
      <c r="B8" s="38" t="s">
        <v>5</v>
      </c>
      <c r="C8" s="38"/>
      <c r="D8" s="38"/>
      <c r="E8" s="38"/>
      <c r="F8" s="38"/>
      <c r="G8" s="38"/>
      <c r="H8" s="1"/>
      <c r="I8" s="1"/>
      <c r="J8" s="1"/>
    </row>
    <row r="9" spans="1:10" ht="11.25" customHeight="1" x14ac:dyDescent="0.15">
      <c r="A9" s="39" t="s">
        <v>6</v>
      </c>
      <c r="B9" s="40"/>
      <c r="C9" s="40"/>
      <c r="D9" s="4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2" t="s">
        <v>12</v>
      </c>
      <c r="B10" s="27"/>
      <c r="C10" s="27"/>
      <c r="D10" s="28"/>
      <c r="E10" s="10" t="s">
        <v>13</v>
      </c>
      <c r="F10" s="11">
        <v>1</v>
      </c>
      <c r="G10" s="12">
        <f>+G12+G97</f>
        <v>0</v>
      </c>
      <c r="H10" s="1"/>
      <c r="I10" s="13">
        <v>1</v>
      </c>
      <c r="J10" s="13"/>
    </row>
    <row r="11" spans="1:10" ht="42" customHeight="1" x14ac:dyDescent="0.15">
      <c r="A11" s="9"/>
      <c r="B11" s="29" t="s">
        <v>113</v>
      </c>
      <c r="C11" s="29"/>
      <c r="D11" s="30"/>
      <c r="E11" s="21" t="s">
        <v>13</v>
      </c>
      <c r="F11" s="22">
        <v>1</v>
      </c>
      <c r="G11" s="23"/>
      <c r="H11" s="24"/>
      <c r="I11" s="25"/>
      <c r="J11" s="25"/>
    </row>
    <row r="12" spans="1:10" ht="42" customHeight="1" x14ac:dyDescent="0.15">
      <c r="A12" s="32" t="s">
        <v>114</v>
      </c>
      <c r="B12" s="27"/>
      <c r="C12" s="27"/>
      <c r="D12" s="28"/>
      <c r="E12" s="10" t="s">
        <v>13</v>
      </c>
      <c r="F12" s="11">
        <v>1</v>
      </c>
      <c r="G12" s="12">
        <f>+G15+G86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31" t="s">
        <v>115</v>
      </c>
      <c r="C13" s="31"/>
      <c r="D13" s="31"/>
      <c r="E13" s="21" t="s">
        <v>13</v>
      </c>
      <c r="F13" s="22">
        <v>1</v>
      </c>
      <c r="G13" s="23"/>
      <c r="H13" s="24"/>
      <c r="I13" s="26"/>
      <c r="J13" s="26"/>
    </row>
    <row r="14" spans="1:10" ht="42" customHeight="1" x14ac:dyDescent="0.15">
      <c r="A14" s="9"/>
      <c r="B14" s="31" t="s">
        <v>116</v>
      </c>
      <c r="C14" s="31"/>
      <c r="D14" s="31"/>
      <c r="E14" s="21" t="s">
        <v>13</v>
      </c>
      <c r="F14" s="22">
        <v>1</v>
      </c>
      <c r="G14" s="23"/>
      <c r="H14" s="24"/>
      <c r="I14" s="26"/>
      <c r="J14" s="26"/>
    </row>
    <row r="15" spans="1:10" ht="42" customHeight="1" x14ac:dyDescent="0.15">
      <c r="A15" s="32" t="s">
        <v>14</v>
      </c>
      <c r="B15" s="27"/>
      <c r="C15" s="27"/>
      <c r="D15" s="28"/>
      <c r="E15" s="10" t="s">
        <v>13</v>
      </c>
      <c r="F15" s="11">
        <v>1</v>
      </c>
      <c r="G15" s="12">
        <f>+G16+G34+G45+G70+G79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27" t="s">
        <v>15</v>
      </c>
      <c r="C16" s="27"/>
      <c r="D16" s="28"/>
      <c r="E16" s="10" t="s">
        <v>13</v>
      </c>
      <c r="F16" s="11">
        <v>1</v>
      </c>
      <c r="G16" s="12">
        <f>+G17+G28+G31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27" t="s">
        <v>16</v>
      </c>
      <c r="D17" s="28"/>
      <c r="E17" s="10" t="s">
        <v>13</v>
      </c>
      <c r="F17" s="11">
        <v>1</v>
      </c>
      <c r="G17" s="12">
        <f>+G18+G19+G20+G21+G22+G23+G24+G25+G26+G27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17</v>
      </c>
      <c r="E18" s="10" t="s">
        <v>18</v>
      </c>
      <c r="F18" s="11">
        <v>230</v>
      </c>
      <c r="G18" s="17"/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10" t="s">
        <v>18</v>
      </c>
      <c r="F19" s="11">
        <v>0.6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20</v>
      </c>
      <c r="E20" s="10" t="s">
        <v>18</v>
      </c>
      <c r="F20" s="11">
        <v>20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21</v>
      </c>
      <c r="E21" s="10" t="s">
        <v>18</v>
      </c>
      <c r="F21" s="11">
        <v>160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22</v>
      </c>
      <c r="E22" s="10" t="s">
        <v>18</v>
      </c>
      <c r="F22" s="11">
        <v>60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23</v>
      </c>
      <c r="E23" s="10" t="s">
        <v>18</v>
      </c>
      <c r="F23" s="11">
        <v>10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24</v>
      </c>
      <c r="E24" s="10" t="s">
        <v>18</v>
      </c>
      <c r="F24" s="11">
        <v>9.8000000000000007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25</v>
      </c>
      <c r="E25" s="10" t="s">
        <v>26</v>
      </c>
      <c r="F25" s="11">
        <v>240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27</v>
      </c>
      <c r="E26" s="10" t="s">
        <v>26</v>
      </c>
      <c r="F26" s="11">
        <v>12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28</v>
      </c>
      <c r="E27" s="10" t="s">
        <v>26</v>
      </c>
      <c r="F27" s="11">
        <v>58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27" t="s">
        <v>29</v>
      </c>
      <c r="D28" s="28"/>
      <c r="E28" s="10" t="s">
        <v>13</v>
      </c>
      <c r="F28" s="11">
        <v>1</v>
      </c>
      <c r="G28" s="12">
        <f>+G29+G30</f>
        <v>0</v>
      </c>
      <c r="H28" s="1"/>
      <c r="I28" s="13">
        <v>16</v>
      </c>
      <c r="J28" s="13">
        <v>3</v>
      </c>
    </row>
    <row r="29" spans="1:10" ht="42" customHeight="1" x14ac:dyDescent="0.15">
      <c r="A29" s="14"/>
      <c r="B29" s="15"/>
      <c r="C29" s="15"/>
      <c r="D29" s="16" t="s">
        <v>30</v>
      </c>
      <c r="E29" s="10" t="s">
        <v>18</v>
      </c>
      <c r="F29" s="11">
        <v>13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31</v>
      </c>
      <c r="E30" s="10" t="s">
        <v>18</v>
      </c>
      <c r="F30" s="11">
        <v>13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27" t="s">
        <v>32</v>
      </c>
      <c r="D31" s="28"/>
      <c r="E31" s="10" t="s">
        <v>13</v>
      </c>
      <c r="F31" s="11">
        <v>1</v>
      </c>
      <c r="G31" s="12">
        <f>+G32+G33</f>
        <v>0</v>
      </c>
      <c r="H31" s="1"/>
      <c r="I31" s="13">
        <v>19</v>
      </c>
      <c r="J31" s="13">
        <v>3</v>
      </c>
    </row>
    <row r="32" spans="1:10" ht="42" customHeight="1" x14ac:dyDescent="0.15">
      <c r="A32" s="14"/>
      <c r="B32" s="15"/>
      <c r="C32" s="15"/>
      <c r="D32" s="16" t="s">
        <v>33</v>
      </c>
      <c r="E32" s="10" t="s">
        <v>18</v>
      </c>
      <c r="F32" s="11">
        <v>5.7</v>
      </c>
      <c r="G32" s="17"/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34</v>
      </c>
      <c r="E33" s="10" t="s">
        <v>18</v>
      </c>
      <c r="F33" s="11">
        <v>5.7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27" t="s">
        <v>35</v>
      </c>
      <c r="C34" s="27"/>
      <c r="D34" s="28"/>
      <c r="E34" s="10" t="s">
        <v>13</v>
      </c>
      <c r="F34" s="11">
        <v>1</v>
      </c>
      <c r="G34" s="12">
        <f>+G35</f>
        <v>0</v>
      </c>
      <c r="H34" s="1"/>
      <c r="I34" s="13">
        <v>22</v>
      </c>
      <c r="J34" s="13">
        <v>2</v>
      </c>
    </row>
    <row r="35" spans="1:10" ht="42" customHeight="1" x14ac:dyDescent="0.15">
      <c r="A35" s="14"/>
      <c r="B35" s="15"/>
      <c r="C35" s="27" t="s">
        <v>36</v>
      </c>
      <c r="D35" s="28"/>
      <c r="E35" s="10" t="s">
        <v>13</v>
      </c>
      <c r="F35" s="11">
        <v>1</v>
      </c>
      <c r="G35" s="12">
        <f>+G36+G37+G38+G39+G40+G41+G42+G43+G44</f>
        <v>0</v>
      </c>
      <c r="H35" s="1"/>
      <c r="I35" s="13">
        <v>23</v>
      </c>
      <c r="J35" s="13">
        <v>3</v>
      </c>
    </row>
    <row r="36" spans="1:10" ht="42" customHeight="1" x14ac:dyDescent="0.15">
      <c r="A36" s="14"/>
      <c r="B36" s="15"/>
      <c r="C36" s="15"/>
      <c r="D36" s="16" t="s">
        <v>37</v>
      </c>
      <c r="E36" s="10" t="s">
        <v>18</v>
      </c>
      <c r="F36" s="11">
        <v>71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38</v>
      </c>
      <c r="E37" s="10" t="s">
        <v>18</v>
      </c>
      <c r="F37" s="11">
        <v>18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15"/>
      <c r="D38" s="16" t="s">
        <v>39</v>
      </c>
      <c r="E38" s="10" t="s">
        <v>40</v>
      </c>
      <c r="F38" s="11">
        <v>27.8</v>
      </c>
      <c r="G38" s="17"/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41</v>
      </c>
      <c r="E39" s="10" t="s">
        <v>40</v>
      </c>
      <c r="F39" s="11">
        <v>4.9000000000000004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42</v>
      </c>
      <c r="E40" s="10" t="s">
        <v>26</v>
      </c>
      <c r="F40" s="11">
        <v>27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43</v>
      </c>
      <c r="E41" s="10" t="s">
        <v>18</v>
      </c>
      <c r="F41" s="11">
        <v>71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44</v>
      </c>
      <c r="E42" s="10" t="s">
        <v>18</v>
      </c>
      <c r="F42" s="11">
        <v>19</v>
      </c>
      <c r="G42" s="17"/>
      <c r="H42" s="1"/>
      <c r="I42" s="13">
        <v>30</v>
      </c>
      <c r="J42" s="13">
        <v>4</v>
      </c>
    </row>
    <row r="43" spans="1:10" ht="42" customHeight="1" x14ac:dyDescent="0.15">
      <c r="A43" s="14"/>
      <c r="B43" s="15"/>
      <c r="C43" s="15"/>
      <c r="D43" s="16" t="s">
        <v>45</v>
      </c>
      <c r="E43" s="10" t="s">
        <v>18</v>
      </c>
      <c r="F43" s="11">
        <v>1.1000000000000001</v>
      </c>
      <c r="G43" s="17"/>
      <c r="H43" s="1"/>
      <c r="I43" s="13">
        <v>31</v>
      </c>
      <c r="J43" s="13">
        <v>4</v>
      </c>
    </row>
    <row r="44" spans="1:10" ht="42" customHeight="1" x14ac:dyDescent="0.15">
      <c r="A44" s="14"/>
      <c r="B44" s="15"/>
      <c r="C44" s="15"/>
      <c r="D44" s="16" t="s">
        <v>46</v>
      </c>
      <c r="E44" s="10" t="s">
        <v>18</v>
      </c>
      <c r="F44" s="11">
        <v>0.1</v>
      </c>
      <c r="G44" s="17"/>
      <c r="H44" s="1"/>
      <c r="I44" s="13">
        <v>32</v>
      </c>
      <c r="J44" s="13">
        <v>4</v>
      </c>
    </row>
    <row r="45" spans="1:10" ht="42" customHeight="1" x14ac:dyDescent="0.15">
      <c r="A45" s="14"/>
      <c r="B45" s="27" t="s">
        <v>47</v>
      </c>
      <c r="C45" s="27"/>
      <c r="D45" s="28"/>
      <c r="E45" s="10" t="s">
        <v>13</v>
      </c>
      <c r="F45" s="11">
        <v>1</v>
      </c>
      <c r="G45" s="12">
        <f>+G46+G55+G63</f>
        <v>0</v>
      </c>
      <c r="H45" s="1"/>
      <c r="I45" s="13">
        <v>33</v>
      </c>
      <c r="J45" s="13">
        <v>2</v>
      </c>
    </row>
    <row r="46" spans="1:10" ht="42" customHeight="1" x14ac:dyDescent="0.15">
      <c r="A46" s="14"/>
      <c r="B46" s="15"/>
      <c r="C46" s="27" t="s">
        <v>48</v>
      </c>
      <c r="D46" s="28"/>
      <c r="E46" s="10" t="s">
        <v>13</v>
      </c>
      <c r="F46" s="11">
        <v>1</v>
      </c>
      <c r="G46" s="12">
        <f>+G47+G48+G49+G50+G51+G52+G53+G54</f>
        <v>0</v>
      </c>
      <c r="H46" s="1"/>
      <c r="I46" s="13">
        <v>34</v>
      </c>
      <c r="J46" s="13">
        <v>3</v>
      </c>
    </row>
    <row r="47" spans="1:10" ht="42" customHeight="1" x14ac:dyDescent="0.15">
      <c r="A47" s="14"/>
      <c r="B47" s="15"/>
      <c r="C47" s="15"/>
      <c r="D47" s="16" t="s">
        <v>49</v>
      </c>
      <c r="E47" s="10" t="s">
        <v>26</v>
      </c>
      <c r="F47" s="11">
        <v>150</v>
      </c>
      <c r="G47" s="17"/>
      <c r="H47" s="1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50</v>
      </c>
      <c r="E48" s="10" t="s">
        <v>18</v>
      </c>
      <c r="F48" s="11">
        <v>7.5</v>
      </c>
      <c r="G48" s="17"/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51</v>
      </c>
      <c r="E49" s="10" t="s">
        <v>26</v>
      </c>
      <c r="F49" s="11">
        <v>12</v>
      </c>
      <c r="G49" s="17"/>
      <c r="H49" s="1"/>
      <c r="I49" s="13">
        <v>37</v>
      </c>
      <c r="J49" s="13">
        <v>4</v>
      </c>
    </row>
    <row r="50" spans="1:10" ht="42" customHeight="1" x14ac:dyDescent="0.15">
      <c r="A50" s="14"/>
      <c r="B50" s="15"/>
      <c r="C50" s="15"/>
      <c r="D50" s="16" t="s">
        <v>52</v>
      </c>
      <c r="E50" s="10" t="s">
        <v>18</v>
      </c>
      <c r="F50" s="11">
        <v>43</v>
      </c>
      <c r="G50" s="17"/>
      <c r="H50" s="1"/>
      <c r="I50" s="13">
        <v>38</v>
      </c>
      <c r="J50" s="13">
        <v>4</v>
      </c>
    </row>
    <row r="51" spans="1:10" ht="42" customHeight="1" x14ac:dyDescent="0.15">
      <c r="A51" s="14"/>
      <c r="B51" s="15"/>
      <c r="C51" s="15"/>
      <c r="D51" s="16" t="s">
        <v>53</v>
      </c>
      <c r="E51" s="10" t="s">
        <v>26</v>
      </c>
      <c r="F51" s="11">
        <v>358</v>
      </c>
      <c r="G51" s="17"/>
      <c r="H51" s="1"/>
      <c r="I51" s="13">
        <v>39</v>
      </c>
      <c r="J51" s="13">
        <v>4</v>
      </c>
    </row>
    <row r="52" spans="1:10" ht="42" customHeight="1" x14ac:dyDescent="0.15">
      <c r="A52" s="14"/>
      <c r="B52" s="15"/>
      <c r="C52" s="15"/>
      <c r="D52" s="16" t="s">
        <v>54</v>
      </c>
      <c r="E52" s="10" t="s">
        <v>55</v>
      </c>
      <c r="F52" s="11">
        <v>2.2879999999999998</v>
      </c>
      <c r="G52" s="17"/>
      <c r="H52" s="1"/>
      <c r="I52" s="13">
        <v>40</v>
      </c>
      <c r="J52" s="13">
        <v>4</v>
      </c>
    </row>
    <row r="53" spans="1:10" ht="42" customHeight="1" x14ac:dyDescent="0.15">
      <c r="A53" s="14"/>
      <c r="B53" s="15"/>
      <c r="C53" s="15"/>
      <c r="D53" s="16" t="s">
        <v>56</v>
      </c>
      <c r="E53" s="10" t="s">
        <v>26</v>
      </c>
      <c r="F53" s="11">
        <v>4</v>
      </c>
      <c r="G53" s="17"/>
      <c r="H53" s="1"/>
      <c r="I53" s="13">
        <v>41</v>
      </c>
      <c r="J53" s="13">
        <v>4</v>
      </c>
    </row>
    <row r="54" spans="1:10" ht="42" customHeight="1" x14ac:dyDescent="0.15">
      <c r="A54" s="14"/>
      <c r="B54" s="15"/>
      <c r="C54" s="15"/>
      <c r="D54" s="16" t="s">
        <v>57</v>
      </c>
      <c r="E54" s="10" t="s">
        <v>40</v>
      </c>
      <c r="F54" s="11">
        <v>25</v>
      </c>
      <c r="G54" s="17"/>
      <c r="H54" s="1"/>
      <c r="I54" s="13">
        <v>42</v>
      </c>
      <c r="J54" s="13">
        <v>4</v>
      </c>
    </row>
    <row r="55" spans="1:10" ht="42" customHeight="1" x14ac:dyDescent="0.15">
      <c r="A55" s="14"/>
      <c r="B55" s="15"/>
      <c r="C55" s="27" t="s">
        <v>58</v>
      </c>
      <c r="D55" s="28"/>
      <c r="E55" s="10" t="s">
        <v>13</v>
      </c>
      <c r="F55" s="11">
        <v>1</v>
      </c>
      <c r="G55" s="12">
        <f>+G56+G57+G58+G59+G60+G61+G62</f>
        <v>0</v>
      </c>
      <c r="H55" s="1"/>
      <c r="I55" s="13">
        <v>43</v>
      </c>
      <c r="J55" s="13">
        <v>3</v>
      </c>
    </row>
    <row r="56" spans="1:10" ht="42" customHeight="1" x14ac:dyDescent="0.15">
      <c r="A56" s="14"/>
      <c r="B56" s="15"/>
      <c r="C56" s="15"/>
      <c r="D56" s="16" t="s">
        <v>49</v>
      </c>
      <c r="E56" s="10" t="s">
        <v>26</v>
      </c>
      <c r="F56" s="11">
        <v>13</v>
      </c>
      <c r="G56" s="17"/>
      <c r="H56" s="1"/>
      <c r="I56" s="13">
        <v>44</v>
      </c>
      <c r="J56" s="13">
        <v>4</v>
      </c>
    </row>
    <row r="57" spans="1:10" ht="42" customHeight="1" x14ac:dyDescent="0.15">
      <c r="A57" s="14"/>
      <c r="B57" s="15"/>
      <c r="C57" s="15"/>
      <c r="D57" s="16" t="s">
        <v>50</v>
      </c>
      <c r="E57" s="10" t="s">
        <v>18</v>
      </c>
      <c r="F57" s="11">
        <v>0.6</v>
      </c>
      <c r="G57" s="17"/>
      <c r="H57" s="1"/>
      <c r="I57" s="13">
        <v>45</v>
      </c>
      <c r="J57" s="13">
        <v>4</v>
      </c>
    </row>
    <row r="58" spans="1:10" ht="42" customHeight="1" x14ac:dyDescent="0.15">
      <c r="A58" s="14"/>
      <c r="B58" s="15"/>
      <c r="C58" s="15"/>
      <c r="D58" s="16" t="s">
        <v>51</v>
      </c>
      <c r="E58" s="10" t="s">
        <v>26</v>
      </c>
      <c r="F58" s="11">
        <v>0.8</v>
      </c>
      <c r="G58" s="17"/>
      <c r="H58" s="1"/>
      <c r="I58" s="13">
        <v>46</v>
      </c>
      <c r="J58" s="13">
        <v>4</v>
      </c>
    </row>
    <row r="59" spans="1:10" ht="42" customHeight="1" x14ac:dyDescent="0.15">
      <c r="A59" s="14"/>
      <c r="B59" s="15"/>
      <c r="C59" s="15"/>
      <c r="D59" s="16" t="s">
        <v>52</v>
      </c>
      <c r="E59" s="10" t="s">
        <v>18</v>
      </c>
      <c r="F59" s="11">
        <v>3.4</v>
      </c>
      <c r="G59" s="17"/>
      <c r="H59" s="1"/>
      <c r="I59" s="13">
        <v>47</v>
      </c>
      <c r="J59" s="13">
        <v>4</v>
      </c>
    </row>
    <row r="60" spans="1:10" ht="42" customHeight="1" x14ac:dyDescent="0.15">
      <c r="A60" s="14"/>
      <c r="B60" s="15"/>
      <c r="C60" s="15"/>
      <c r="D60" s="16" t="s">
        <v>53</v>
      </c>
      <c r="E60" s="10" t="s">
        <v>26</v>
      </c>
      <c r="F60" s="11">
        <v>26</v>
      </c>
      <c r="G60" s="17"/>
      <c r="H60" s="1"/>
      <c r="I60" s="13">
        <v>48</v>
      </c>
      <c r="J60" s="13">
        <v>4</v>
      </c>
    </row>
    <row r="61" spans="1:10" ht="42" customHeight="1" x14ac:dyDescent="0.15">
      <c r="A61" s="14"/>
      <c r="B61" s="15"/>
      <c r="C61" s="15"/>
      <c r="D61" s="16" t="s">
        <v>54</v>
      </c>
      <c r="E61" s="10" t="s">
        <v>55</v>
      </c>
      <c r="F61" s="11">
        <v>0.19700000000000001</v>
      </c>
      <c r="G61" s="17"/>
      <c r="H61" s="1"/>
      <c r="I61" s="13">
        <v>49</v>
      </c>
      <c r="J61" s="13">
        <v>4</v>
      </c>
    </row>
    <row r="62" spans="1:10" ht="42" customHeight="1" x14ac:dyDescent="0.15">
      <c r="A62" s="14"/>
      <c r="B62" s="15"/>
      <c r="C62" s="15"/>
      <c r="D62" s="16" t="s">
        <v>56</v>
      </c>
      <c r="E62" s="10" t="s">
        <v>26</v>
      </c>
      <c r="F62" s="11">
        <v>12</v>
      </c>
      <c r="G62" s="17"/>
      <c r="H62" s="1"/>
      <c r="I62" s="13">
        <v>50</v>
      </c>
      <c r="J62" s="13">
        <v>4</v>
      </c>
    </row>
    <row r="63" spans="1:10" ht="42" customHeight="1" x14ac:dyDescent="0.15">
      <c r="A63" s="14"/>
      <c r="B63" s="15"/>
      <c r="C63" s="27" t="s">
        <v>59</v>
      </c>
      <c r="D63" s="28"/>
      <c r="E63" s="10" t="s">
        <v>13</v>
      </c>
      <c r="F63" s="11">
        <v>1</v>
      </c>
      <c r="G63" s="12">
        <f>+G64+G65+G66+G67+G68+G69</f>
        <v>0</v>
      </c>
      <c r="H63" s="1"/>
      <c r="I63" s="13">
        <v>51</v>
      </c>
      <c r="J63" s="13">
        <v>3</v>
      </c>
    </row>
    <row r="64" spans="1:10" ht="42" customHeight="1" x14ac:dyDescent="0.15">
      <c r="A64" s="14"/>
      <c r="B64" s="15"/>
      <c r="C64" s="15"/>
      <c r="D64" s="16" t="s">
        <v>60</v>
      </c>
      <c r="E64" s="10" t="s">
        <v>13</v>
      </c>
      <c r="F64" s="11">
        <v>1</v>
      </c>
      <c r="G64" s="17"/>
      <c r="H64" s="1"/>
      <c r="I64" s="13">
        <v>52</v>
      </c>
      <c r="J64" s="13">
        <v>4</v>
      </c>
    </row>
    <row r="65" spans="1:10" ht="42" customHeight="1" x14ac:dyDescent="0.15">
      <c r="A65" s="14"/>
      <c r="B65" s="15"/>
      <c r="C65" s="15"/>
      <c r="D65" s="16" t="s">
        <v>61</v>
      </c>
      <c r="E65" s="10" t="s">
        <v>13</v>
      </c>
      <c r="F65" s="11">
        <v>1</v>
      </c>
      <c r="G65" s="17"/>
      <c r="H65" s="1"/>
      <c r="I65" s="13">
        <v>53</v>
      </c>
      <c r="J65" s="13">
        <v>4</v>
      </c>
    </row>
    <row r="66" spans="1:10" ht="42" customHeight="1" x14ac:dyDescent="0.15">
      <c r="A66" s="14"/>
      <c r="B66" s="15"/>
      <c r="C66" s="15"/>
      <c r="D66" s="16" t="s">
        <v>62</v>
      </c>
      <c r="E66" s="10" t="s">
        <v>18</v>
      </c>
      <c r="F66" s="11">
        <v>1.5</v>
      </c>
      <c r="G66" s="17"/>
      <c r="H66" s="1"/>
      <c r="I66" s="13">
        <v>54</v>
      </c>
      <c r="J66" s="13">
        <v>4</v>
      </c>
    </row>
    <row r="67" spans="1:10" ht="42" customHeight="1" x14ac:dyDescent="0.15">
      <c r="A67" s="14"/>
      <c r="B67" s="15"/>
      <c r="C67" s="15"/>
      <c r="D67" s="16" t="s">
        <v>63</v>
      </c>
      <c r="E67" s="10" t="s">
        <v>18</v>
      </c>
      <c r="F67" s="11">
        <v>1.4</v>
      </c>
      <c r="G67" s="17"/>
      <c r="H67" s="1"/>
      <c r="I67" s="13">
        <v>55</v>
      </c>
      <c r="J67" s="13">
        <v>4</v>
      </c>
    </row>
    <row r="68" spans="1:10" ht="42" customHeight="1" x14ac:dyDescent="0.15">
      <c r="A68" s="14"/>
      <c r="B68" s="15"/>
      <c r="C68" s="15"/>
      <c r="D68" s="16" t="s">
        <v>64</v>
      </c>
      <c r="E68" s="10" t="s">
        <v>18</v>
      </c>
      <c r="F68" s="11">
        <v>0.6</v>
      </c>
      <c r="G68" s="17"/>
      <c r="H68" s="1"/>
      <c r="I68" s="13">
        <v>56</v>
      </c>
      <c r="J68" s="13">
        <v>4</v>
      </c>
    </row>
    <row r="69" spans="1:10" ht="42" customHeight="1" x14ac:dyDescent="0.15">
      <c r="A69" s="14"/>
      <c r="B69" s="15"/>
      <c r="C69" s="15"/>
      <c r="D69" s="16" t="s">
        <v>65</v>
      </c>
      <c r="E69" s="10" t="s">
        <v>26</v>
      </c>
      <c r="F69" s="11">
        <v>8.1</v>
      </c>
      <c r="G69" s="17"/>
      <c r="H69" s="1"/>
      <c r="I69" s="13">
        <v>57</v>
      </c>
      <c r="J69" s="13">
        <v>4</v>
      </c>
    </row>
    <row r="70" spans="1:10" ht="42" customHeight="1" x14ac:dyDescent="0.15">
      <c r="A70" s="14"/>
      <c r="B70" s="27" t="s">
        <v>66</v>
      </c>
      <c r="C70" s="27"/>
      <c r="D70" s="28"/>
      <c r="E70" s="10" t="s">
        <v>13</v>
      </c>
      <c r="F70" s="11">
        <v>1</v>
      </c>
      <c r="G70" s="12">
        <f>+G71+G76</f>
        <v>0</v>
      </c>
      <c r="H70" s="1"/>
      <c r="I70" s="13">
        <v>58</v>
      </c>
      <c r="J70" s="13">
        <v>2</v>
      </c>
    </row>
    <row r="71" spans="1:10" ht="42" customHeight="1" x14ac:dyDescent="0.15">
      <c r="A71" s="14"/>
      <c r="B71" s="15"/>
      <c r="C71" s="27" t="s">
        <v>67</v>
      </c>
      <c r="D71" s="28"/>
      <c r="E71" s="10" t="s">
        <v>13</v>
      </c>
      <c r="F71" s="11">
        <v>1</v>
      </c>
      <c r="G71" s="12">
        <f>+G72+G73+G74+G75</f>
        <v>0</v>
      </c>
      <c r="H71" s="1"/>
      <c r="I71" s="13">
        <v>59</v>
      </c>
      <c r="J71" s="13">
        <v>3</v>
      </c>
    </row>
    <row r="72" spans="1:10" ht="42" customHeight="1" x14ac:dyDescent="0.15">
      <c r="A72" s="14"/>
      <c r="B72" s="15"/>
      <c r="C72" s="15"/>
      <c r="D72" s="16" t="s">
        <v>68</v>
      </c>
      <c r="E72" s="10" t="s">
        <v>26</v>
      </c>
      <c r="F72" s="11">
        <v>22</v>
      </c>
      <c r="G72" s="17"/>
      <c r="H72" s="1"/>
      <c r="I72" s="13">
        <v>60</v>
      </c>
      <c r="J72" s="13">
        <v>4</v>
      </c>
    </row>
    <row r="73" spans="1:10" ht="42" customHeight="1" x14ac:dyDescent="0.15">
      <c r="A73" s="14"/>
      <c r="B73" s="15"/>
      <c r="C73" s="15"/>
      <c r="D73" s="16" t="s">
        <v>69</v>
      </c>
      <c r="E73" s="10" t="s">
        <v>18</v>
      </c>
      <c r="F73" s="11">
        <v>9.6999999999999993</v>
      </c>
      <c r="G73" s="17"/>
      <c r="H73" s="1"/>
      <c r="I73" s="13">
        <v>61</v>
      </c>
      <c r="J73" s="13">
        <v>4</v>
      </c>
    </row>
    <row r="74" spans="1:10" ht="42" customHeight="1" x14ac:dyDescent="0.15">
      <c r="A74" s="14"/>
      <c r="B74" s="15"/>
      <c r="C74" s="15"/>
      <c r="D74" s="16" t="s">
        <v>70</v>
      </c>
      <c r="E74" s="10" t="s">
        <v>26</v>
      </c>
      <c r="F74" s="11">
        <v>65</v>
      </c>
      <c r="G74" s="17"/>
      <c r="H74" s="1"/>
      <c r="I74" s="13">
        <v>62</v>
      </c>
      <c r="J74" s="13">
        <v>4</v>
      </c>
    </row>
    <row r="75" spans="1:10" ht="42" customHeight="1" x14ac:dyDescent="0.15">
      <c r="A75" s="14"/>
      <c r="B75" s="15"/>
      <c r="C75" s="15"/>
      <c r="D75" s="16" t="s">
        <v>71</v>
      </c>
      <c r="E75" s="10" t="s">
        <v>55</v>
      </c>
      <c r="F75" s="11">
        <v>3.5000000000000003E-2</v>
      </c>
      <c r="G75" s="17"/>
      <c r="H75" s="1"/>
      <c r="I75" s="13">
        <v>63</v>
      </c>
      <c r="J75" s="13">
        <v>4</v>
      </c>
    </row>
    <row r="76" spans="1:10" ht="42" customHeight="1" x14ac:dyDescent="0.15">
      <c r="A76" s="14"/>
      <c r="B76" s="15"/>
      <c r="C76" s="27" t="s">
        <v>72</v>
      </c>
      <c r="D76" s="28"/>
      <c r="E76" s="10" t="s">
        <v>13</v>
      </c>
      <c r="F76" s="11">
        <v>1</v>
      </c>
      <c r="G76" s="12">
        <f>+G77+G78</f>
        <v>0</v>
      </c>
      <c r="H76" s="1"/>
      <c r="I76" s="13">
        <v>64</v>
      </c>
      <c r="J76" s="13">
        <v>3</v>
      </c>
    </row>
    <row r="77" spans="1:10" ht="42" customHeight="1" x14ac:dyDescent="0.15">
      <c r="A77" s="14"/>
      <c r="B77" s="15"/>
      <c r="C77" s="15"/>
      <c r="D77" s="16" t="s">
        <v>69</v>
      </c>
      <c r="E77" s="10" t="s">
        <v>18</v>
      </c>
      <c r="F77" s="11">
        <v>9.6999999999999993</v>
      </c>
      <c r="G77" s="17"/>
      <c r="H77" s="1"/>
      <c r="I77" s="13">
        <v>65</v>
      </c>
      <c r="J77" s="13">
        <v>4</v>
      </c>
    </row>
    <row r="78" spans="1:10" ht="42" customHeight="1" x14ac:dyDescent="0.15">
      <c r="A78" s="14"/>
      <c r="B78" s="15"/>
      <c r="C78" s="15"/>
      <c r="D78" s="16" t="s">
        <v>70</v>
      </c>
      <c r="E78" s="10" t="s">
        <v>26</v>
      </c>
      <c r="F78" s="11">
        <v>8.8000000000000007</v>
      </c>
      <c r="G78" s="17"/>
      <c r="H78" s="1"/>
      <c r="I78" s="13">
        <v>66</v>
      </c>
      <c r="J78" s="13">
        <v>4</v>
      </c>
    </row>
    <row r="79" spans="1:10" ht="42" customHeight="1" x14ac:dyDescent="0.15">
      <c r="A79" s="14"/>
      <c r="B79" s="27" t="s">
        <v>73</v>
      </c>
      <c r="C79" s="27"/>
      <c r="D79" s="28"/>
      <c r="E79" s="10" t="s">
        <v>13</v>
      </c>
      <c r="F79" s="11">
        <v>1</v>
      </c>
      <c r="G79" s="12">
        <f>+G80+G83</f>
        <v>0</v>
      </c>
      <c r="H79" s="1"/>
      <c r="I79" s="13">
        <v>67</v>
      </c>
      <c r="J79" s="13">
        <v>2</v>
      </c>
    </row>
    <row r="80" spans="1:10" ht="42" customHeight="1" x14ac:dyDescent="0.15">
      <c r="A80" s="14"/>
      <c r="B80" s="15"/>
      <c r="C80" s="27" t="s">
        <v>74</v>
      </c>
      <c r="D80" s="28"/>
      <c r="E80" s="10" t="s">
        <v>13</v>
      </c>
      <c r="F80" s="11">
        <v>1</v>
      </c>
      <c r="G80" s="12">
        <f>+G81+G82</f>
        <v>0</v>
      </c>
      <c r="H80" s="1"/>
      <c r="I80" s="13">
        <v>68</v>
      </c>
      <c r="J80" s="13">
        <v>3</v>
      </c>
    </row>
    <row r="81" spans="1:10" ht="42" customHeight="1" x14ac:dyDescent="0.15">
      <c r="A81" s="14"/>
      <c r="B81" s="15"/>
      <c r="C81" s="15"/>
      <c r="D81" s="16" t="s">
        <v>75</v>
      </c>
      <c r="E81" s="10" t="s">
        <v>26</v>
      </c>
      <c r="F81" s="11">
        <v>34</v>
      </c>
      <c r="G81" s="17"/>
      <c r="H81" s="1"/>
      <c r="I81" s="13">
        <v>69</v>
      </c>
      <c r="J81" s="13">
        <v>4</v>
      </c>
    </row>
    <row r="82" spans="1:10" ht="42" customHeight="1" x14ac:dyDescent="0.15">
      <c r="A82" s="14"/>
      <c r="B82" s="15"/>
      <c r="C82" s="15"/>
      <c r="D82" s="16" t="s">
        <v>76</v>
      </c>
      <c r="E82" s="10" t="s">
        <v>26</v>
      </c>
      <c r="F82" s="11">
        <v>34</v>
      </c>
      <c r="G82" s="17"/>
      <c r="H82" s="1"/>
      <c r="I82" s="13">
        <v>70</v>
      </c>
      <c r="J82" s="13">
        <v>4</v>
      </c>
    </row>
    <row r="83" spans="1:10" ht="42" customHeight="1" x14ac:dyDescent="0.15">
      <c r="A83" s="14"/>
      <c r="B83" s="15"/>
      <c r="C83" s="27" t="s">
        <v>77</v>
      </c>
      <c r="D83" s="28"/>
      <c r="E83" s="10" t="s">
        <v>13</v>
      </c>
      <c r="F83" s="11">
        <v>1</v>
      </c>
      <c r="G83" s="12">
        <f>+G84+G85</f>
        <v>0</v>
      </c>
      <c r="H83" s="1"/>
      <c r="I83" s="13">
        <v>71</v>
      </c>
      <c r="J83" s="13">
        <v>3</v>
      </c>
    </row>
    <row r="84" spans="1:10" ht="42" customHeight="1" x14ac:dyDescent="0.15">
      <c r="A84" s="14"/>
      <c r="B84" s="15"/>
      <c r="C84" s="15"/>
      <c r="D84" s="16" t="s">
        <v>78</v>
      </c>
      <c r="E84" s="10" t="s">
        <v>26</v>
      </c>
      <c r="F84" s="11">
        <v>4.9000000000000004</v>
      </c>
      <c r="G84" s="17"/>
      <c r="H84" s="1"/>
      <c r="I84" s="13">
        <v>72</v>
      </c>
      <c r="J84" s="13">
        <v>4</v>
      </c>
    </row>
    <row r="85" spans="1:10" ht="42" customHeight="1" x14ac:dyDescent="0.15">
      <c r="A85" s="14"/>
      <c r="B85" s="15"/>
      <c r="C85" s="15"/>
      <c r="D85" s="16" t="s">
        <v>76</v>
      </c>
      <c r="E85" s="10" t="s">
        <v>26</v>
      </c>
      <c r="F85" s="11">
        <v>4.9000000000000004</v>
      </c>
      <c r="G85" s="17"/>
      <c r="H85" s="1"/>
      <c r="I85" s="13">
        <v>73</v>
      </c>
      <c r="J85" s="13">
        <v>4</v>
      </c>
    </row>
    <row r="86" spans="1:10" ht="42" customHeight="1" x14ac:dyDescent="0.15">
      <c r="A86" s="32" t="s">
        <v>79</v>
      </c>
      <c r="B86" s="27"/>
      <c r="C86" s="27"/>
      <c r="D86" s="28"/>
      <c r="E86" s="10" t="s">
        <v>13</v>
      </c>
      <c r="F86" s="11">
        <v>1</v>
      </c>
      <c r="G86" s="12">
        <f>+G87</f>
        <v>0</v>
      </c>
      <c r="H86" s="1"/>
      <c r="I86" s="13">
        <v>74</v>
      </c>
      <c r="J86" s="13">
        <v>1</v>
      </c>
    </row>
    <row r="87" spans="1:10" ht="42" customHeight="1" x14ac:dyDescent="0.15">
      <c r="A87" s="14"/>
      <c r="B87" s="27" t="s">
        <v>80</v>
      </c>
      <c r="C87" s="27"/>
      <c r="D87" s="28"/>
      <c r="E87" s="10" t="s">
        <v>13</v>
      </c>
      <c r="F87" s="11">
        <v>1</v>
      </c>
      <c r="G87" s="12">
        <f>+G88+G90+G95</f>
        <v>0</v>
      </c>
      <c r="H87" s="1"/>
      <c r="I87" s="13">
        <v>75</v>
      </c>
      <c r="J87" s="13">
        <v>2</v>
      </c>
    </row>
    <row r="88" spans="1:10" ht="42" customHeight="1" x14ac:dyDescent="0.15">
      <c r="A88" s="14"/>
      <c r="B88" s="15"/>
      <c r="C88" s="27" t="s">
        <v>81</v>
      </c>
      <c r="D88" s="28"/>
      <c r="E88" s="10" t="s">
        <v>13</v>
      </c>
      <c r="F88" s="11">
        <v>1</v>
      </c>
      <c r="G88" s="12">
        <f>+G89</f>
        <v>0</v>
      </c>
      <c r="H88" s="1"/>
      <c r="I88" s="13">
        <v>76</v>
      </c>
      <c r="J88" s="13">
        <v>3</v>
      </c>
    </row>
    <row r="89" spans="1:10" ht="42" customHeight="1" x14ac:dyDescent="0.15">
      <c r="A89" s="14"/>
      <c r="B89" s="15"/>
      <c r="C89" s="15"/>
      <c r="D89" s="16" t="s">
        <v>82</v>
      </c>
      <c r="E89" s="10" t="s">
        <v>83</v>
      </c>
      <c r="F89" s="11">
        <v>1</v>
      </c>
      <c r="G89" s="17"/>
      <c r="H89" s="1"/>
      <c r="I89" s="13">
        <v>77</v>
      </c>
      <c r="J89" s="13">
        <v>4</v>
      </c>
    </row>
    <row r="90" spans="1:10" ht="42" customHeight="1" x14ac:dyDescent="0.15">
      <c r="A90" s="14"/>
      <c r="B90" s="15"/>
      <c r="C90" s="27" t="s">
        <v>84</v>
      </c>
      <c r="D90" s="28"/>
      <c r="E90" s="10" t="s">
        <v>13</v>
      </c>
      <c r="F90" s="11">
        <v>1</v>
      </c>
      <c r="G90" s="12">
        <f>+G91+G92+G93+G94</f>
        <v>0</v>
      </c>
      <c r="H90" s="1"/>
      <c r="I90" s="13">
        <v>78</v>
      </c>
      <c r="J90" s="13">
        <v>3</v>
      </c>
    </row>
    <row r="91" spans="1:10" ht="42" customHeight="1" x14ac:dyDescent="0.15">
      <c r="A91" s="14"/>
      <c r="B91" s="15"/>
      <c r="C91" s="15"/>
      <c r="D91" s="16" t="s">
        <v>85</v>
      </c>
      <c r="E91" s="10" t="s">
        <v>26</v>
      </c>
      <c r="F91" s="11">
        <v>476</v>
      </c>
      <c r="G91" s="17"/>
      <c r="H91" s="1"/>
      <c r="I91" s="13">
        <v>79</v>
      </c>
      <c r="J91" s="13">
        <v>4</v>
      </c>
    </row>
    <row r="92" spans="1:10" ht="42" customHeight="1" x14ac:dyDescent="0.15">
      <c r="A92" s="14"/>
      <c r="B92" s="15"/>
      <c r="C92" s="15"/>
      <c r="D92" s="16" t="s">
        <v>86</v>
      </c>
      <c r="E92" s="10" t="s">
        <v>26</v>
      </c>
      <c r="F92" s="11">
        <v>385</v>
      </c>
      <c r="G92" s="17"/>
      <c r="H92" s="1"/>
      <c r="I92" s="13">
        <v>80</v>
      </c>
      <c r="J92" s="13">
        <v>4</v>
      </c>
    </row>
    <row r="93" spans="1:10" ht="42" customHeight="1" x14ac:dyDescent="0.15">
      <c r="A93" s="14"/>
      <c r="B93" s="15"/>
      <c r="C93" s="15"/>
      <c r="D93" s="16" t="s">
        <v>87</v>
      </c>
      <c r="E93" s="10" t="s">
        <v>26</v>
      </c>
      <c r="F93" s="11">
        <v>385</v>
      </c>
      <c r="G93" s="17"/>
      <c r="H93" s="1"/>
      <c r="I93" s="13">
        <v>81</v>
      </c>
      <c r="J93" s="13">
        <v>4</v>
      </c>
    </row>
    <row r="94" spans="1:10" ht="42" customHeight="1" x14ac:dyDescent="0.15">
      <c r="A94" s="14"/>
      <c r="B94" s="15"/>
      <c r="C94" s="15"/>
      <c r="D94" s="16" t="s">
        <v>88</v>
      </c>
      <c r="E94" s="10" t="s">
        <v>55</v>
      </c>
      <c r="F94" s="11">
        <v>0.5</v>
      </c>
      <c r="G94" s="17"/>
      <c r="H94" s="1"/>
      <c r="I94" s="13">
        <v>82</v>
      </c>
      <c r="J94" s="13">
        <v>4</v>
      </c>
    </row>
    <row r="95" spans="1:10" ht="42" customHeight="1" x14ac:dyDescent="0.15">
      <c r="A95" s="14"/>
      <c r="B95" s="15"/>
      <c r="C95" s="27" t="s">
        <v>89</v>
      </c>
      <c r="D95" s="28"/>
      <c r="E95" s="10" t="s">
        <v>13</v>
      </c>
      <c r="F95" s="11">
        <v>1</v>
      </c>
      <c r="G95" s="12">
        <f>+G96</f>
        <v>0</v>
      </c>
      <c r="H95" s="1"/>
      <c r="I95" s="13">
        <v>83</v>
      </c>
      <c r="J95" s="13">
        <v>3</v>
      </c>
    </row>
    <row r="96" spans="1:10" ht="42" customHeight="1" x14ac:dyDescent="0.15">
      <c r="A96" s="14"/>
      <c r="B96" s="15"/>
      <c r="C96" s="15"/>
      <c r="D96" s="16" t="s">
        <v>90</v>
      </c>
      <c r="E96" s="10" t="s">
        <v>91</v>
      </c>
      <c r="F96" s="11">
        <v>30</v>
      </c>
      <c r="G96" s="17"/>
      <c r="H96" s="1"/>
      <c r="I96" s="13">
        <v>84</v>
      </c>
      <c r="J96" s="13">
        <v>4</v>
      </c>
    </row>
    <row r="97" spans="1:10" ht="42" customHeight="1" x14ac:dyDescent="0.15">
      <c r="A97" s="32" t="s">
        <v>92</v>
      </c>
      <c r="B97" s="27"/>
      <c r="C97" s="27"/>
      <c r="D97" s="28"/>
      <c r="E97" s="10" t="s">
        <v>13</v>
      </c>
      <c r="F97" s="11">
        <v>1</v>
      </c>
      <c r="G97" s="12">
        <f>+G98+G111</f>
        <v>0</v>
      </c>
      <c r="H97" s="1"/>
      <c r="I97" s="13">
        <v>85</v>
      </c>
      <c r="J97" s="13"/>
    </row>
    <row r="98" spans="1:10" ht="42" customHeight="1" x14ac:dyDescent="0.15">
      <c r="A98" s="32" t="s">
        <v>93</v>
      </c>
      <c r="B98" s="27"/>
      <c r="C98" s="27"/>
      <c r="D98" s="28"/>
      <c r="E98" s="10" t="s">
        <v>13</v>
      </c>
      <c r="F98" s="11">
        <v>1</v>
      </c>
      <c r="G98" s="12">
        <f>+G99+G100+G104</f>
        <v>0</v>
      </c>
      <c r="H98" s="1"/>
      <c r="I98" s="13">
        <v>86</v>
      </c>
      <c r="J98" s="13">
        <v>200</v>
      </c>
    </row>
    <row r="99" spans="1:10" ht="42" customHeight="1" x14ac:dyDescent="0.15">
      <c r="A99" s="32" t="s">
        <v>94</v>
      </c>
      <c r="B99" s="27"/>
      <c r="C99" s="27"/>
      <c r="D99" s="28"/>
      <c r="E99" s="10" t="s">
        <v>13</v>
      </c>
      <c r="F99" s="11">
        <v>1</v>
      </c>
      <c r="G99" s="17"/>
      <c r="H99" s="1"/>
      <c r="I99" s="13">
        <v>87</v>
      </c>
      <c r="J99" s="13"/>
    </row>
    <row r="100" spans="1:10" ht="42" customHeight="1" x14ac:dyDescent="0.15">
      <c r="A100" s="32" t="s">
        <v>95</v>
      </c>
      <c r="B100" s="27"/>
      <c r="C100" s="27"/>
      <c r="D100" s="28"/>
      <c r="E100" s="10" t="s">
        <v>13</v>
      </c>
      <c r="F100" s="11">
        <v>1</v>
      </c>
      <c r="G100" s="12">
        <f>+G101</f>
        <v>0</v>
      </c>
      <c r="H100" s="1"/>
      <c r="I100" s="13">
        <v>88</v>
      </c>
      <c r="J100" s="13">
        <v>1</v>
      </c>
    </row>
    <row r="101" spans="1:10" ht="42" customHeight="1" x14ac:dyDescent="0.15">
      <c r="A101" s="14"/>
      <c r="B101" s="27" t="s">
        <v>96</v>
      </c>
      <c r="C101" s="27"/>
      <c r="D101" s="28"/>
      <c r="E101" s="10" t="s">
        <v>13</v>
      </c>
      <c r="F101" s="11">
        <v>1</v>
      </c>
      <c r="G101" s="12">
        <f>+G102</f>
        <v>0</v>
      </c>
      <c r="H101" s="1"/>
      <c r="I101" s="13">
        <v>89</v>
      </c>
      <c r="J101" s="13">
        <v>2</v>
      </c>
    </row>
    <row r="102" spans="1:10" ht="42" customHeight="1" x14ac:dyDescent="0.15">
      <c r="A102" s="14"/>
      <c r="B102" s="15"/>
      <c r="C102" s="27" t="s">
        <v>96</v>
      </c>
      <c r="D102" s="28"/>
      <c r="E102" s="10" t="s">
        <v>13</v>
      </c>
      <c r="F102" s="11">
        <v>1</v>
      </c>
      <c r="G102" s="12">
        <f>+G103</f>
        <v>0</v>
      </c>
      <c r="H102" s="1"/>
      <c r="I102" s="13">
        <v>90</v>
      </c>
      <c r="J102" s="13">
        <v>3</v>
      </c>
    </row>
    <row r="103" spans="1:10" ht="42" customHeight="1" x14ac:dyDescent="0.15">
      <c r="A103" s="14"/>
      <c r="B103" s="15"/>
      <c r="C103" s="15"/>
      <c r="D103" s="16" t="s">
        <v>96</v>
      </c>
      <c r="E103" s="10" t="s">
        <v>55</v>
      </c>
      <c r="F103" s="11">
        <v>66.569999999999993</v>
      </c>
      <c r="G103" s="17"/>
      <c r="H103" s="1"/>
      <c r="I103" s="13">
        <v>91</v>
      </c>
      <c r="J103" s="13">
        <v>4</v>
      </c>
    </row>
    <row r="104" spans="1:10" ht="42" customHeight="1" x14ac:dyDescent="0.15">
      <c r="A104" s="32" t="s">
        <v>97</v>
      </c>
      <c r="B104" s="27"/>
      <c r="C104" s="27"/>
      <c r="D104" s="28"/>
      <c r="E104" s="10" t="s">
        <v>13</v>
      </c>
      <c r="F104" s="11">
        <v>1</v>
      </c>
      <c r="G104" s="12">
        <f>+G105</f>
        <v>0</v>
      </c>
      <c r="H104" s="1"/>
      <c r="I104" s="13">
        <v>92</v>
      </c>
      <c r="J104" s="13">
        <v>1</v>
      </c>
    </row>
    <row r="105" spans="1:10" ht="42" customHeight="1" x14ac:dyDescent="0.15">
      <c r="A105" s="14"/>
      <c r="B105" s="27" t="s">
        <v>98</v>
      </c>
      <c r="C105" s="27"/>
      <c r="D105" s="28"/>
      <c r="E105" s="10" t="s">
        <v>13</v>
      </c>
      <c r="F105" s="11">
        <v>1</v>
      </c>
      <c r="G105" s="12">
        <f>+G106+G108</f>
        <v>0</v>
      </c>
      <c r="H105" s="1"/>
      <c r="I105" s="13">
        <v>93</v>
      </c>
      <c r="J105" s="13">
        <v>2</v>
      </c>
    </row>
    <row r="106" spans="1:10" ht="42" customHeight="1" x14ac:dyDescent="0.15">
      <c r="A106" s="14"/>
      <c r="B106" s="15"/>
      <c r="C106" s="27" t="s">
        <v>99</v>
      </c>
      <c r="D106" s="28"/>
      <c r="E106" s="10" t="s">
        <v>13</v>
      </c>
      <c r="F106" s="11">
        <v>1</v>
      </c>
      <c r="G106" s="12">
        <f>+G107</f>
        <v>0</v>
      </c>
      <c r="H106" s="1"/>
      <c r="I106" s="13">
        <v>94</v>
      </c>
      <c r="J106" s="13">
        <v>3</v>
      </c>
    </row>
    <row r="107" spans="1:10" ht="42" customHeight="1" x14ac:dyDescent="0.15">
      <c r="A107" s="14"/>
      <c r="B107" s="15"/>
      <c r="C107" s="15"/>
      <c r="D107" s="16" t="s">
        <v>100</v>
      </c>
      <c r="E107" s="10" t="s">
        <v>101</v>
      </c>
      <c r="F107" s="11">
        <v>3.4000000000000002E-2</v>
      </c>
      <c r="G107" s="17"/>
      <c r="H107" s="1"/>
      <c r="I107" s="13">
        <v>95</v>
      </c>
      <c r="J107" s="13">
        <v>4</v>
      </c>
    </row>
    <row r="108" spans="1:10" ht="42" customHeight="1" x14ac:dyDescent="0.15">
      <c r="A108" s="14"/>
      <c r="B108" s="15"/>
      <c r="C108" s="27" t="s">
        <v>102</v>
      </c>
      <c r="D108" s="28"/>
      <c r="E108" s="10" t="s">
        <v>13</v>
      </c>
      <c r="F108" s="11">
        <v>1</v>
      </c>
      <c r="G108" s="12">
        <f>+G109+G110</f>
        <v>0</v>
      </c>
      <c r="H108" s="1"/>
      <c r="I108" s="13">
        <v>96</v>
      </c>
      <c r="J108" s="13">
        <v>3</v>
      </c>
    </row>
    <row r="109" spans="1:10" ht="42" customHeight="1" x14ac:dyDescent="0.15">
      <c r="A109" s="14"/>
      <c r="B109" s="15"/>
      <c r="C109" s="15"/>
      <c r="D109" s="16" t="s">
        <v>103</v>
      </c>
      <c r="E109" s="10" t="s">
        <v>55</v>
      </c>
      <c r="F109" s="11">
        <v>0.5</v>
      </c>
      <c r="G109" s="17"/>
      <c r="H109" s="1"/>
      <c r="I109" s="13">
        <v>97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104</v>
      </c>
      <c r="E110" s="10" t="s">
        <v>55</v>
      </c>
      <c r="F110" s="11">
        <v>0.5</v>
      </c>
      <c r="G110" s="17"/>
      <c r="H110" s="1"/>
      <c r="I110" s="13">
        <v>98</v>
      </c>
      <c r="J110" s="13">
        <v>4</v>
      </c>
    </row>
    <row r="111" spans="1:10" ht="42" customHeight="1" x14ac:dyDescent="0.15">
      <c r="A111" s="32" t="s">
        <v>105</v>
      </c>
      <c r="B111" s="27"/>
      <c r="C111" s="27"/>
      <c r="D111" s="28"/>
      <c r="E111" s="10" t="s">
        <v>13</v>
      </c>
      <c r="F111" s="11">
        <v>1</v>
      </c>
      <c r="G111" s="12">
        <f>+G114</f>
        <v>0</v>
      </c>
      <c r="H111" s="1"/>
      <c r="I111" s="13">
        <v>99</v>
      </c>
      <c r="J111" s="13">
        <v>210</v>
      </c>
    </row>
    <row r="112" spans="1:10" ht="42" customHeight="1" x14ac:dyDescent="0.15">
      <c r="A112" s="9"/>
      <c r="B112" s="42" t="s">
        <v>117</v>
      </c>
      <c r="C112" s="42"/>
      <c r="D112" s="43"/>
      <c r="E112" s="21" t="s">
        <v>13</v>
      </c>
      <c r="F112" s="22">
        <v>1</v>
      </c>
      <c r="G112" s="23"/>
      <c r="H112" s="24"/>
      <c r="I112" s="25"/>
      <c r="J112" s="25"/>
    </row>
    <row r="113" spans="1:10" ht="42" customHeight="1" x14ac:dyDescent="0.15">
      <c r="A113" s="9"/>
      <c r="B113" s="44" t="s">
        <v>118</v>
      </c>
      <c r="C113" s="44"/>
      <c r="D113" s="45"/>
      <c r="E113" s="21" t="s">
        <v>13</v>
      </c>
      <c r="F113" s="22">
        <v>1</v>
      </c>
      <c r="G113" s="23"/>
      <c r="H113" s="24"/>
      <c r="I113" s="25"/>
      <c r="J113" s="25"/>
    </row>
    <row r="114" spans="1:10" ht="42" customHeight="1" x14ac:dyDescent="0.15">
      <c r="A114" s="32" t="s">
        <v>106</v>
      </c>
      <c r="B114" s="27"/>
      <c r="C114" s="27"/>
      <c r="D114" s="28"/>
      <c r="E114" s="10" t="s">
        <v>13</v>
      </c>
      <c r="F114" s="11">
        <v>1</v>
      </c>
      <c r="G114" s="17"/>
      <c r="H114" s="1"/>
      <c r="I114" s="13">
        <v>100</v>
      </c>
      <c r="J114" s="13"/>
    </row>
    <row r="115" spans="1:10" ht="42" customHeight="1" x14ac:dyDescent="0.15">
      <c r="A115" s="32" t="s">
        <v>107</v>
      </c>
      <c r="B115" s="27"/>
      <c r="C115" s="27"/>
      <c r="D115" s="28"/>
      <c r="E115" s="10" t="s">
        <v>13</v>
      </c>
      <c r="F115" s="11">
        <v>1</v>
      </c>
      <c r="G115" s="17"/>
      <c r="H115" s="1"/>
      <c r="I115" s="13">
        <v>101</v>
      </c>
      <c r="J115" s="13">
        <v>220</v>
      </c>
    </row>
    <row r="116" spans="1:10" ht="42" customHeight="1" x14ac:dyDescent="0.15">
      <c r="A116" s="32" t="s">
        <v>108</v>
      </c>
      <c r="B116" s="27"/>
      <c r="C116" s="27"/>
      <c r="D116" s="28"/>
      <c r="E116" s="10" t="s">
        <v>13</v>
      </c>
      <c r="F116" s="11">
        <v>1</v>
      </c>
      <c r="G116" s="12">
        <f>+G117</f>
        <v>0</v>
      </c>
      <c r="H116" s="1"/>
      <c r="I116" s="13">
        <v>102</v>
      </c>
      <c r="J116" s="13">
        <v>1</v>
      </c>
    </row>
    <row r="117" spans="1:10" ht="42" customHeight="1" x14ac:dyDescent="0.15">
      <c r="A117" s="14"/>
      <c r="B117" s="27" t="s">
        <v>109</v>
      </c>
      <c r="C117" s="27"/>
      <c r="D117" s="28"/>
      <c r="E117" s="10" t="s">
        <v>13</v>
      </c>
      <c r="F117" s="11">
        <v>1</v>
      </c>
      <c r="G117" s="12">
        <f>+G118</f>
        <v>0</v>
      </c>
      <c r="H117" s="1"/>
      <c r="I117" s="13">
        <v>103</v>
      </c>
      <c r="J117" s="13">
        <v>2</v>
      </c>
    </row>
    <row r="118" spans="1:10" ht="42" customHeight="1" x14ac:dyDescent="0.15">
      <c r="A118" s="14"/>
      <c r="B118" s="15"/>
      <c r="C118" s="27" t="s">
        <v>109</v>
      </c>
      <c r="D118" s="28"/>
      <c r="E118" s="10" t="s">
        <v>13</v>
      </c>
      <c r="F118" s="11">
        <v>1</v>
      </c>
      <c r="G118" s="12">
        <f>+G119</f>
        <v>0</v>
      </c>
      <c r="H118" s="1"/>
      <c r="I118" s="13">
        <v>104</v>
      </c>
      <c r="J118" s="13">
        <v>3</v>
      </c>
    </row>
    <row r="119" spans="1:10" ht="42" customHeight="1" x14ac:dyDescent="0.15">
      <c r="A119" s="14"/>
      <c r="B119" s="15"/>
      <c r="C119" s="15"/>
      <c r="D119" s="16" t="s">
        <v>109</v>
      </c>
      <c r="E119" s="10" t="s">
        <v>13</v>
      </c>
      <c r="F119" s="11">
        <v>1</v>
      </c>
      <c r="G119" s="17"/>
      <c r="H119" s="1"/>
      <c r="I119" s="13">
        <v>105</v>
      </c>
      <c r="J119" s="13">
        <v>4</v>
      </c>
    </row>
    <row r="120" spans="1:10" ht="42" customHeight="1" x14ac:dyDescent="0.15">
      <c r="A120" s="32" t="s">
        <v>110</v>
      </c>
      <c r="B120" s="27"/>
      <c r="C120" s="27"/>
      <c r="D120" s="28"/>
      <c r="E120" s="10" t="s">
        <v>13</v>
      </c>
      <c r="F120" s="11">
        <v>1</v>
      </c>
      <c r="G120" s="12">
        <f>+G10+G115+G116</f>
        <v>0</v>
      </c>
      <c r="H120" s="1"/>
      <c r="I120" s="13">
        <v>106</v>
      </c>
      <c r="J120" s="13">
        <v>30</v>
      </c>
    </row>
    <row r="121" spans="1:10" ht="42" customHeight="1" x14ac:dyDescent="0.15">
      <c r="A121" s="33" t="s">
        <v>111</v>
      </c>
      <c r="B121" s="34"/>
      <c r="C121" s="34"/>
      <c r="D121" s="35"/>
      <c r="E121" s="18" t="s">
        <v>112</v>
      </c>
      <c r="F121" s="19" t="s">
        <v>112</v>
      </c>
      <c r="G121" s="20">
        <f>G120</f>
        <v>0</v>
      </c>
      <c r="I121" s="13">
        <v>107</v>
      </c>
      <c r="J121" s="13">
        <v>90</v>
      </c>
    </row>
    <row r="122" spans="1:10" ht="42" customHeight="1" x14ac:dyDescent="0.15"/>
    <row r="123" spans="1:10" ht="42" customHeight="1" x14ac:dyDescent="0.15"/>
  </sheetData>
  <sheetProtection algorithmName="SHA-512" hashValue="V/0wY06BoqbjLh8fOr2+JfqwDmzz7UqFxAGdRQmzTHsAWEugYblt1QaRSf7jvOgVyMmNIFtOobJI02UAL4q4Gw==" saltValue="/Vp8cufhGuqLPSok8wvTdg==" spinCount="100000" sheet="1" objects="1" scenarios="1"/>
  <mergeCells count="53">
    <mergeCell ref="B70:D70"/>
    <mergeCell ref="C71:D71"/>
    <mergeCell ref="C76:D76"/>
    <mergeCell ref="B79:D79"/>
    <mergeCell ref="C80:D80"/>
    <mergeCell ref="C83:D83"/>
    <mergeCell ref="A86:D86"/>
    <mergeCell ref="B87:D87"/>
    <mergeCell ref="C88:D88"/>
    <mergeCell ref="C90:D90"/>
    <mergeCell ref="C95:D95"/>
    <mergeCell ref="A97:D97"/>
    <mergeCell ref="A98:D98"/>
    <mergeCell ref="A99:D99"/>
    <mergeCell ref="A100:D100"/>
    <mergeCell ref="B101:D101"/>
    <mergeCell ref="C102:D102"/>
    <mergeCell ref="A104:D104"/>
    <mergeCell ref="B105:D105"/>
    <mergeCell ref="C106:D106"/>
    <mergeCell ref="C108:D108"/>
    <mergeCell ref="A111:D111"/>
    <mergeCell ref="A114:D114"/>
    <mergeCell ref="A115:D115"/>
    <mergeCell ref="A116:D116"/>
    <mergeCell ref="B112:D112"/>
    <mergeCell ref="B113:D113"/>
    <mergeCell ref="B117:D117"/>
    <mergeCell ref="C118:D118"/>
    <mergeCell ref="A120:D120"/>
    <mergeCell ref="A121:D121"/>
    <mergeCell ref="F3:G3"/>
    <mergeCell ref="F4:G4"/>
    <mergeCell ref="F5:G5"/>
    <mergeCell ref="A7:G7"/>
    <mergeCell ref="B8:G8"/>
    <mergeCell ref="A9:D9"/>
    <mergeCell ref="A10:D10"/>
    <mergeCell ref="A12:D12"/>
    <mergeCell ref="A15:D15"/>
    <mergeCell ref="B16:D16"/>
    <mergeCell ref="C17:D17"/>
    <mergeCell ref="C28:D28"/>
    <mergeCell ref="C55:D55"/>
    <mergeCell ref="C63:D63"/>
    <mergeCell ref="B11:D11"/>
    <mergeCell ref="B13:D13"/>
    <mergeCell ref="B14:D14"/>
    <mergeCell ref="C31:D31"/>
    <mergeCell ref="B34:D34"/>
    <mergeCell ref="C35:D35"/>
    <mergeCell ref="B45:D45"/>
    <mergeCell ref="C46:D4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2026-06-30T06:04:46Z</dcterms:modified>
</cp:coreProperties>
</file>